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inec_nas_01\Mecanografia\PANAMÁ EN CIFRAS 2019-23\4 Situación Social\3 Trabajo y salarios\Trabajo y salarios completo\"/>
    </mc:Choice>
  </mc:AlternateContent>
  <bookViews>
    <workbookView xWindow="0" yWindow="0" windowWidth="27945" windowHeight="12304"/>
  </bookViews>
  <sheets>
    <sheet name="Cuadro 5" sheetId="3" r:id="rId1"/>
  </sheets>
  <externalReferences>
    <externalReference r:id="rId2"/>
  </externalReferences>
  <definedNames>
    <definedName name="_adw600" localSheetId="0">[1]Datos!#REF!</definedName>
    <definedName name="_adw600">[1]Datos!#REF!</definedName>
    <definedName name="_xlnm.Print_Area" localSheetId="0">'Cuadro 5'!$A$1:$H$58</definedName>
    <definedName name="_xlnm.Print_Titles" localSheetId="0">'Cuadro 5'!$1:$9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3" l="1"/>
  <c r="C55" i="3"/>
  <c r="F53" i="3"/>
  <c r="C53" i="3"/>
  <c r="F52" i="3"/>
  <c r="C52" i="3"/>
  <c r="F51" i="3"/>
  <c r="C51" i="3"/>
  <c r="F49" i="3"/>
  <c r="C49" i="3"/>
  <c r="F48" i="3"/>
  <c r="C48" i="3"/>
  <c r="F47" i="3"/>
  <c r="C47" i="3"/>
  <c r="F46" i="3"/>
  <c r="C46" i="3"/>
  <c r="F45" i="3"/>
  <c r="C45" i="3"/>
  <c r="H43" i="3"/>
  <c r="G43" i="3"/>
  <c r="F43" i="3"/>
  <c r="E43" i="3"/>
  <c r="D43" i="3"/>
  <c r="C43" i="3"/>
  <c r="H41" i="3"/>
  <c r="G41" i="3"/>
  <c r="F41" i="3"/>
  <c r="E41" i="3"/>
  <c r="D41" i="3"/>
  <c r="C41" i="3"/>
  <c r="F39" i="3"/>
  <c r="C39" i="3"/>
  <c r="F38" i="3"/>
  <c r="C38" i="3"/>
  <c r="F37" i="3"/>
  <c r="C37" i="3"/>
  <c r="F36" i="3"/>
  <c r="C36" i="3"/>
  <c r="F34" i="3"/>
  <c r="C34" i="3"/>
  <c r="F33" i="3"/>
  <c r="C33" i="3"/>
  <c r="F32" i="3"/>
  <c r="C32" i="3"/>
  <c r="F31" i="3"/>
  <c r="C31" i="3"/>
  <c r="F30" i="3"/>
  <c r="C30" i="3"/>
  <c r="H28" i="3"/>
  <c r="G28" i="3"/>
  <c r="F28" i="3"/>
  <c r="E28" i="3"/>
  <c r="D28" i="3"/>
  <c r="C28" i="3"/>
  <c r="H26" i="3"/>
  <c r="G26" i="3"/>
  <c r="F26" i="3"/>
  <c r="E26" i="3"/>
  <c r="D26" i="3"/>
  <c r="C26" i="3"/>
  <c r="H24" i="3"/>
  <c r="G24" i="3"/>
  <c r="F24" i="3"/>
  <c r="E24" i="3"/>
  <c r="D24" i="3"/>
  <c r="C24" i="3"/>
  <c r="H23" i="3"/>
  <c r="F23" i="3"/>
  <c r="E23" i="3"/>
  <c r="D23" i="3"/>
  <c r="C23" i="3"/>
  <c r="H22" i="3"/>
  <c r="G22" i="3"/>
  <c r="F22" i="3"/>
  <c r="E22" i="3"/>
  <c r="D22" i="3"/>
  <c r="C22" i="3"/>
  <c r="H21" i="3"/>
  <c r="G21" i="3"/>
  <c r="F21" i="3"/>
  <c r="E21" i="3"/>
  <c r="D21" i="3"/>
  <c r="C21" i="3"/>
  <c r="H20" i="3"/>
  <c r="G20" i="3"/>
  <c r="F20" i="3"/>
  <c r="E20" i="3"/>
  <c r="D20" i="3"/>
  <c r="C20" i="3"/>
  <c r="H18" i="3"/>
  <c r="G18" i="3"/>
  <c r="F18" i="3"/>
  <c r="E18" i="3"/>
  <c r="D18" i="3"/>
  <c r="C18" i="3"/>
  <c r="H17" i="3"/>
  <c r="G17" i="3"/>
  <c r="F17" i="3"/>
  <c r="E17" i="3"/>
  <c r="D17" i="3"/>
  <c r="C17" i="3"/>
  <c r="H16" i="3"/>
  <c r="G16" i="3"/>
  <c r="F16" i="3"/>
  <c r="E16" i="3"/>
  <c r="D16" i="3"/>
  <c r="C16" i="3"/>
  <c r="H15" i="3"/>
  <c r="G15" i="3"/>
  <c r="F15" i="3"/>
  <c r="E15" i="3"/>
  <c r="D15" i="3"/>
  <c r="C15" i="3"/>
  <c r="H14" i="3"/>
  <c r="G14" i="3"/>
  <c r="F14" i="3"/>
  <c r="E14" i="3"/>
  <c r="D14" i="3"/>
  <c r="C14" i="3"/>
  <c r="H12" i="3"/>
  <c r="G12" i="3"/>
  <c r="F12" i="3"/>
  <c r="E12" i="3"/>
  <c r="D12" i="3"/>
  <c r="C12" i="3"/>
  <c r="H10" i="3"/>
  <c r="G10" i="3"/>
  <c r="F10" i="3"/>
  <c r="E10" i="3"/>
  <c r="D10" i="3"/>
  <c r="C10" i="3"/>
</calcChain>
</file>

<file path=xl/sharedStrings.xml><?xml version="1.0" encoding="utf-8"?>
<sst xmlns="http://schemas.openxmlformats.org/spreadsheetml/2006/main" count="53" uniqueCount="27">
  <si>
    <r>
      <rPr>
        <b/>
        <sz val="10"/>
        <rFont val="Arial"/>
        <charset val="134"/>
      </rPr>
      <t>Cuadro 5.</t>
    </r>
    <r>
      <rPr>
        <b/>
        <sz val="10"/>
        <color indexed="8"/>
        <rFont val="Arial"/>
        <charset val="134"/>
      </rPr>
      <t xml:space="preserve">  POBLACIÓN NO INDÍGENA DE 15 Y MÁS AÑOS DE EDAD ECONÓMICAMENTE ACTIVA EN LA REPÚBLICA, </t>
    </r>
  </si>
  <si>
    <t xml:space="preserve">POR SEXO, SEGÚN CONDICIÓN DE ACTIVIDAD ECONÓMICA Y CATEGORÍA EN LA OCUPACIÓN, ENCUESTAS </t>
  </si>
  <si>
    <t>DE PROPÓSITOS MÚLTIPLES: ABRIL 2022 Y DE MERCADO LABORAL: AGOSTO 2023</t>
  </si>
  <si>
    <t>Condición de actividad económica y categoría en la ocupación</t>
  </si>
  <si>
    <t>Población no indígena  de 15 y más años de edad económicamente activa (1)</t>
  </si>
  <si>
    <t>Abril 2022</t>
  </si>
  <si>
    <t>Agosto 2023</t>
  </si>
  <si>
    <t>Total</t>
  </si>
  <si>
    <t>Hombres</t>
  </si>
  <si>
    <t>Mujeres</t>
  </si>
  <si>
    <t>TOTAL</t>
  </si>
  <si>
    <t>Empleado</t>
  </si>
  <si>
    <t>Del Gobierno</t>
  </si>
  <si>
    <t>De Empresa privada</t>
  </si>
  <si>
    <t>De Organizaciones sin fines de lucro</t>
  </si>
  <si>
    <t>De una Cooperativa</t>
  </si>
  <si>
    <t>Del Servicio doméstico</t>
  </si>
  <si>
    <t>Trabajador por cuenta propia</t>
  </si>
  <si>
    <t>Patrono (dueño)</t>
  </si>
  <si>
    <t>Trabajador familiar</t>
  </si>
  <si>
    <t>Miembro de una cooperativa de producción</t>
  </si>
  <si>
    <t>-</t>
  </si>
  <si>
    <t>Nunca han trabajado</t>
  </si>
  <si>
    <t>Ocupada</t>
  </si>
  <si>
    <t>Desocupada</t>
  </si>
  <si>
    <t>(1) Las cifras se refieren a un promedio semanal del mes indicado. Excluye a los residentes en las viviendas colectivas.</t>
  </si>
  <si>
    <t>-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</si>
</sst>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>
    <font>
      <sz val="11"/>
      <color theme="1"/>
      <name val="Calibri"/>
      <charset val="134"/>
      <scheme val="minor"/>
    </font>
    <font>
      <sz val="10"/>
      <name val="Arial"/>
      <charset val="134"/>
    </font>
    <font>
      <b/>
      <sz val="10"/>
      <color indexed="8"/>
      <name val="Arial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sz val="12"/>
      <name val="Courier"/>
      <charset val="134"/>
    </font>
    <font>
      <sz val="12"/>
      <name val="Courier"/>
      <charset val="134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</cellStyleXfs>
  <cellXfs count="55">
    <xf numFmtId="0" fontId="0" fillId="0" borderId="0" xfId="0"/>
    <xf numFmtId="0" fontId="1" fillId="0" borderId="0" xfId="5" applyFont="1" applyBorder="1"/>
    <xf numFmtId="3" fontId="1" fillId="0" borderId="0" xfId="5" applyNumberFormat="1" applyFont="1" applyBorder="1"/>
    <xf numFmtId="3" fontId="1" fillId="0" borderId="0" xfId="5" applyNumberFormat="1" applyFont="1"/>
    <xf numFmtId="0" fontId="1" fillId="0" borderId="0" xfId="5" applyFont="1"/>
    <xf numFmtId="0" fontId="2" fillId="0" borderId="0" xfId="5" applyFont="1" applyBorder="1"/>
    <xf numFmtId="3" fontId="2" fillId="0" borderId="0" xfId="5" applyNumberFormat="1" applyFont="1" applyBorder="1"/>
    <xf numFmtId="3" fontId="2" fillId="0" borderId="0" xfId="5" applyNumberFormat="1" applyFont="1"/>
    <xf numFmtId="3" fontId="2" fillId="0" borderId="4" xfId="5" applyNumberFormat="1" applyFont="1" applyBorder="1"/>
    <xf numFmtId="3" fontId="2" fillId="0" borderId="5" xfId="5" applyNumberFormat="1" applyFont="1" applyBorder="1"/>
    <xf numFmtId="0" fontId="1" fillId="0" borderId="0" xfId="5" applyFont="1" applyBorder="1" applyAlignment="1"/>
    <xf numFmtId="0" fontId="3" fillId="0" borderId="0" xfId="5" applyFont="1" applyBorder="1" applyAlignment="1"/>
    <xf numFmtId="0" fontId="1" fillId="0" borderId="3" xfId="5" applyNumberFormat="1" applyFont="1" applyFill="1" applyBorder="1" applyAlignment="1" applyProtection="1"/>
    <xf numFmtId="3" fontId="1" fillId="0" borderId="5" xfId="5" applyNumberFormat="1" applyFont="1" applyBorder="1" applyAlignment="1">
      <alignment horizontal="right"/>
    </xf>
    <xf numFmtId="3" fontId="1" fillId="0" borderId="4" xfId="5" applyNumberFormat="1" applyFont="1" applyBorder="1"/>
    <xf numFmtId="3" fontId="1" fillId="0" borderId="5" xfId="5" applyNumberFormat="1" applyFont="1" applyBorder="1"/>
    <xf numFmtId="0" fontId="4" fillId="0" borderId="0" xfId="4" applyFont="1" applyFill="1" applyAlignment="1" applyProtection="1"/>
    <xf numFmtId="3" fontId="3" fillId="0" borderId="4" xfId="5" applyNumberFormat="1" applyFont="1" applyBorder="1"/>
    <xf numFmtId="3" fontId="3" fillId="0" borderId="5" xfId="5" applyNumberFormat="1" applyFont="1" applyBorder="1"/>
    <xf numFmtId="0" fontId="4" fillId="0" borderId="0" xfId="4" applyFont="1" applyFill="1" applyBorder="1" applyAlignment="1" applyProtection="1">
      <alignment vertical="top"/>
    </xf>
    <xf numFmtId="41" fontId="1" fillId="0" borderId="5" xfId="5" applyNumberFormat="1" applyFont="1" applyBorder="1"/>
    <xf numFmtId="0" fontId="1" fillId="0" borderId="6" xfId="5" applyFont="1" applyBorder="1" applyAlignment="1">
      <alignment vertical="center" wrapText="1"/>
    </xf>
    <xf numFmtId="0" fontId="1" fillId="0" borderId="7" xfId="5" applyFont="1" applyBorder="1" applyAlignment="1">
      <alignment vertical="center" wrapText="1"/>
    </xf>
    <xf numFmtId="3" fontId="1" fillId="0" borderId="8" xfId="5" applyNumberFormat="1" applyFont="1" applyBorder="1"/>
    <xf numFmtId="3" fontId="1" fillId="0" borderId="6" xfId="5" applyNumberFormat="1" applyFont="1" applyBorder="1"/>
    <xf numFmtId="0" fontId="1" fillId="0" borderId="0" xfId="3" applyFont="1" applyBorder="1" applyAlignment="1" applyProtection="1"/>
    <xf numFmtId="3" fontId="1" fillId="0" borderId="0" xfId="3" applyNumberFormat="1" applyFont="1" applyBorder="1" applyAlignment="1" applyProtection="1"/>
    <xf numFmtId="3" fontId="3" fillId="0" borderId="0" xfId="5" applyNumberFormat="1" applyFont="1" applyBorder="1"/>
    <xf numFmtId="0" fontId="1" fillId="0" borderId="0" xfId="5" quotePrefix="1" applyFont="1" applyBorder="1"/>
    <xf numFmtId="0" fontId="2" fillId="0" borderId="0" xfId="5" applyFont="1" applyAlignment="1">
      <alignment horizontal="center"/>
    </xf>
    <xf numFmtId="0" fontId="2" fillId="0" borderId="0" xfId="5" applyFont="1" applyAlignment="1">
      <alignment horizontal="center" vertical="top" wrapText="1"/>
    </xf>
    <xf numFmtId="0" fontId="2" fillId="0" borderId="0" xfId="5" applyFont="1" applyBorder="1" applyAlignment="1">
      <alignment horizontal="center"/>
    </xf>
    <xf numFmtId="0" fontId="2" fillId="0" borderId="3" xfId="5" applyFont="1" applyBorder="1" applyAlignment="1">
      <alignment horizontal="center"/>
    </xf>
    <xf numFmtId="0" fontId="7" fillId="2" borderId="1" xfId="5" applyFont="1" applyFill="1" applyBorder="1" applyAlignment="1">
      <alignment horizontal="center" vertical="center" wrapText="1"/>
    </xf>
    <xf numFmtId="0" fontId="7" fillId="2" borderId="9" xfId="5" applyFont="1" applyFill="1" applyBorder="1" applyAlignment="1">
      <alignment horizontal="center" vertical="center" wrapText="1"/>
    </xf>
    <xf numFmtId="0" fontId="7" fillId="2" borderId="10" xfId="5" applyFont="1" applyFill="1" applyBorder="1" applyAlignment="1">
      <alignment horizontal="center" vertical="center" wrapText="1"/>
    </xf>
    <xf numFmtId="0" fontId="7" fillId="2" borderId="11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 wrapText="1"/>
    </xf>
    <xf numFmtId="0" fontId="4" fillId="0" borderId="12" xfId="5" applyFont="1" applyBorder="1" applyAlignment="1">
      <alignment horizontal="center" vertical="center" wrapText="1"/>
    </xf>
    <xf numFmtId="0" fontId="7" fillId="2" borderId="2" xfId="5" applyFont="1" applyFill="1" applyBorder="1" applyAlignment="1">
      <alignment horizontal="center" vertical="center" wrapText="1"/>
    </xf>
    <xf numFmtId="0" fontId="4" fillId="0" borderId="14" xfId="5" applyFont="1" applyBorder="1" applyAlignment="1">
      <alignment horizontal="center" vertical="center" wrapText="1"/>
    </xf>
    <xf numFmtId="3" fontId="7" fillId="2" borderId="15" xfId="5" applyNumberFormat="1" applyFont="1" applyFill="1" applyBorder="1" applyAlignment="1">
      <alignment horizontal="center" vertical="center" wrapText="1"/>
    </xf>
    <xf numFmtId="3" fontId="7" fillId="2" borderId="16" xfId="5" applyNumberFormat="1" applyFont="1" applyFill="1" applyBorder="1" applyAlignment="1">
      <alignment horizontal="center" vertical="center" wrapText="1"/>
    </xf>
    <xf numFmtId="3" fontId="7" fillId="2" borderId="17" xfId="5" applyNumberFormat="1" applyFont="1" applyFill="1" applyBorder="1" applyAlignment="1">
      <alignment horizontal="center" vertical="center" wrapText="1"/>
    </xf>
    <xf numFmtId="3" fontId="7" fillId="2" borderId="18" xfId="5" applyNumberFormat="1" applyFont="1" applyFill="1" applyBorder="1" applyAlignment="1">
      <alignment horizontal="center" vertical="center" wrapText="1"/>
    </xf>
    <xf numFmtId="3" fontId="7" fillId="2" borderId="19" xfId="5" applyNumberFormat="1" applyFont="1" applyFill="1" applyBorder="1" applyAlignment="1">
      <alignment horizontal="center" vertical="center" wrapText="1"/>
    </xf>
    <xf numFmtId="3" fontId="7" fillId="2" borderId="20" xfId="5" applyNumberFormat="1" applyFont="1" applyFill="1" applyBorder="1" applyAlignment="1">
      <alignment horizontal="center" vertical="center" wrapText="1"/>
    </xf>
    <xf numFmtId="3" fontId="7" fillId="2" borderId="21" xfId="5" quotePrefix="1" applyNumberFormat="1" applyFont="1" applyFill="1" applyBorder="1" applyAlignment="1">
      <alignment horizontal="center" vertical="center" wrapText="1"/>
    </xf>
    <xf numFmtId="3" fontId="7" fillId="2" borderId="22" xfId="2" applyNumberFormat="1" applyFont="1" applyFill="1" applyBorder="1" applyAlignment="1">
      <alignment horizontal="center" vertical="center" wrapText="1"/>
    </xf>
    <xf numFmtId="3" fontId="7" fillId="2" borderId="23" xfId="2" applyNumberFormat="1" applyFont="1" applyFill="1" applyBorder="1" applyAlignment="1">
      <alignment horizontal="center" vertical="center" wrapText="1"/>
    </xf>
    <xf numFmtId="3" fontId="7" fillId="2" borderId="24" xfId="2" applyNumberFormat="1" applyFont="1" applyFill="1" applyBorder="1" applyAlignment="1">
      <alignment horizontal="center" vertical="center" wrapText="1"/>
    </xf>
    <xf numFmtId="3" fontId="7" fillId="2" borderId="0" xfId="5" applyNumberFormat="1" applyFont="1" applyFill="1" applyBorder="1" applyAlignment="1">
      <alignment horizontal="center" vertical="center" wrapText="1"/>
    </xf>
    <xf numFmtId="3" fontId="4" fillId="0" borderId="25" xfId="5" applyNumberFormat="1" applyFont="1" applyBorder="1"/>
    <xf numFmtId="3" fontId="7" fillId="2" borderId="26" xfId="5" applyNumberFormat="1" applyFont="1" applyFill="1" applyBorder="1" applyAlignment="1">
      <alignment horizontal="center" vertical="center" wrapText="1"/>
    </xf>
    <xf numFmtId="3" fontId="4" fillId="0" borderId="27" xfId="5" applyNumberFormat="1" applyFont="1" applyBorder="1"/>
  </cellXfs>
  <cellStyles count="6">
    <cellStyle name="Normal" xfId="0" builtinId="0"/>
    <cellStyle name="Normal 2" xfId="1"/>
    <cellStyle name="Normal 4" xfId="2"/>
    <cellStyle name="Normal_Categ en ocup 2001 (prel)" xfId="3"/>
    <cellStyle name="Normal_Cuadros 17, 28 a 30 (ECH-2004)" xfId="4"/>
    <cellStyle name="Normal_Tabulado 4 (2005)" xfId="5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ncuesta%20de%20Hogares/XLS/2021/Octubre/Regular/Cuadro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uadro 27"/>
      <sheetName val="441-27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58"/>
  <sheetViews>
    <sheetView showGridLines="0" tabSelected="1" topLeftCell="A22" zoomScale="95" zoomScaleNormal="95" zoomScaleSheetLayoutView="115" workbookViewId="0">
      <selection activeCell="B58" sqref="B58"/>
    </sheetView>
  </sheetViews>
  <sheetFormatPr baseColWidth="10" defaultColWidth="11.5703125" defaultRowHeight="12.85"/>
  <cols>
    <col min="1" max="1" width="3.85546875" style="1" customWidth="1"/>
    <col min="2" max="2" width="35.42578125" style="1" customWidth="1"/>
    <col min="3" max="6" width="12.7109375" style="2" customWidth="1"/>
    <col min="7" max="8" width="12.7109375" style="3" customWidth="1"/>
    <col min="9" max="9" width="11.5703125" style="1"/>
    <col min="10" max="16384" width="11.5703125" style="4"/>
  </cols>
  <sheetData>
    <row r="1" spans="1:8">
      <c r="A1" s="29" t="s">
        <v>0</v>
      </c>
      <c r="B1" s="29"/>
      <c r="C1" s="29"/>
      <c r="D1" s="29"/>
      <c r="E1" s="29"/>
      <c r="F1" s="29"/>
      <c r="G1" s="29"/>
      <c r="H1" s="29"/>
    </row>
    <row r="2" spans="1:8">
      <c r="A2" s="29" t="s">
        <v>1</v>
      </c>
      <c r="B2" s="29"/>
      <c r="C2" s="29"/>
      <c r="D2" s="29"/>
      <c r="E2" s="29"/>
      <c r="F2" s="29"/>
      <c r="G2" s="29"/>
      <c r="H2" s="29"/>
    </row>
    <row r="3" spans="1:8">
      <c r="A3" s="30" t="s">
        <v>2</v>
      </c>
      <c r="B3" s="30"/>
      <c r="C3" s="30"/>
      <c r="D3" s="30"/>
      <c r="E3" s="30"/>
      <c r="F3" s="30"/>
      <c r="G3" s="30"/>
      <c r="H3" s="30"/>
    </row>
    <row r="4" spans="1:8">
      <c r="A4" s="5"/>
      <c r="B4" s="5"/>
      <c r="C4" s="6"/>
      <c r="D4" s="6"/>
      <c r="E4" s="6"/>
      <c r="F4" s="6"/>
      <c r="G4" s="7"/>
      <c r="H4" s="7"/>
    </row>
    <row r="5" spans="1:8">
      <c r="A5" s="35" t="s">
        <v>3</v>
      </c>
      <c r="B5" s="36"/>
      <c r="C5" s="41" t="s">
        <v>4</v>
      </c>
      <c r="D5" s="42"/>
      <c r="E5" s="42"/>
      <c r="F5" s="42"/>
      <c r="G5" s="42"/>
      <c r="H5" s="43"/>
    </row>
    <row r="6" spans="1:8">
      <c r="A6" s="33"/>
      <c r="B6" s="34"/>
      <c r="C6" s="44"/>
      <c r="D6" s="45"/>
      <c r="E6" s="45"/>
      <c r="F6" s="45"/>
      <c r="G6" s="45"/>
      <c r="H6" s="46"/>
    </row>
    <row r="7" spans="1:8" ht="13.2" customHeight="1">
      <c r="A7" s="33"/>
      <c r="B7" s="34"/>
      <c r="C7" s="47" t="s">
        <v>5</v>
      </c>
      <c r="D7" s="48"/>
      <c r="E7" s="49"/>
      <c r="F7" s="47" t="s">
        <v>6</v>
      </c>
      <c r="G7" s="48"/>
      <c r="H7" s="50"/>
    </row>
    <row r="8" spans="1:8">
      <c r="A8" s="39"/>
      <c r="B8" s="37"/>
      <c r="C8" s="51" t="s">
        <v>7</v>
      </c>
      <c r="D8" s="53" t="s">
        <v>8</v>
      </c>
      <c r="E8" s="53" t="s">
        <v>9</v>
      </c>
      <c r="F8" s="51" t="s">
        <v>7</v>
      </c>
      <c r="G8" s="53" t="s">
        <v>8</v>
      </c>
      <c r="H8" s="51" t="s">
        <v>9</v>
      </c>
    </row>
    <row r="9" spans="1:8">
      <c r="A9" s="40"/>
      <c r="B9" s="38"/>
      <c r="C9" s="52"/>
      <c r="D9" s="52"/>
      <c r="E9" s="52"/>
      <c r="F9" s="52"/>
      <c r="G9" s="52"/>
      <c r="H9" s="54"/>
    </row>
    <row r="10" spans="1:8">
      <c r="A10" s="31" t="s">
        <v>10</v>
      </c>
      <c r="B10" s="32"/>
      <c r="C10" s="8">
        <f>SUM(C26,C41)</f>
        <v>1954104</v>
      </c>
      <c r="D10" s="8">
        <f t="shared" ref="D10:H10" si="0">SUM(D26,D41)</f>
        <v>1143406</v>
      </c>
      <c r="E10" s="8">
        <f t="shared" si="0"/>
        <v>810698</v>
      </c>
      <c r="F10" s="8">
        <f t="shared" si="0"/>
        <v>1995753</v>
      </c>
      <c r="G10" s="8">
        <f t="shared" si="0"/>
        <v>1155358</v>
      </c>
      <c r="H10" s="9">
        <f t="shared" si="0"/>
        <v>840395</v>
      </c>
    </row>
    <row r="11" spans="1:8" ht="14.1" customHeight="1">
      <c r="A11" s="10"/>
      <c r="B11" s="10"/>
      <c r="C11" s="8"/>
      <c r="D11" s="8"/>
      <c r="E11" s="8"/>
      <c r="F11" s="8"/>
      <c r="G11" s="8"/>
      <c r="H11" s="9"/>
    </row>
    <row r="12" spans="1:8" ht="14.1" customHeight="1">
      <c r="A12" s="10" t="s">
        <v>11</v>
      </c>
      <c r="B12" s="11"/>
      <c r="C12" s="8">
        <f t="shared" ref="C12:H12" si="1">SUM(C28,C43)</f>
        <v>1229914</v>
      </c>
      <c r="D12" s="8">
        <f t="shared" si="1"/>
        <v>680503</v>
      </c>
      <c r="E12" s="8">
        <f t="shared" si="1"/>
        <v>549411</v>
      </c>
      <c r="F12" s="8">
        <f t="shared" si="1"/>
        <v>1270537</v>
      </c>
      <c r="G12" s="8">
        <f t="shared" si="1"/>
        <v>692546</v>
      </c>
      <c r="H12" s="9">
        <f t="shared" si="1"/>
        <v>577991</v>
      </c>
    </row>
    <row r="13" spans="1:8" ht="14.1" customHeight="1">
      <c r="A13" s="10"/>
      <c r="B13" s="10"/>
      <c r="C13" s="8"/>
      <c r="D13" s="8"/>
      <c r="E13" s="8"/>
      <c r="F13" s="8"/>
      <c r="G13" s="8"/>
      <c r="H13" s="9"/>
    </row>
    <row r="14" spans="1:8" ht="14.1" customHeight="1">
      <c r="A14" s="10"/>
      <c r="B14" s="10" t="s">
        <v>12</v>
      </c>
      <c r="C14" s="8">
        <f t="shared" ref="C14:H14" si="2">SUM(C30,C45)</f>
        <v>319422</v>
      </c>
      <c r="D14" s="8">
        <f t="shared" si="2"/>
        <v>142908</v>
      </c>
      <c r="E14" s="8">
        <f t="shared" si="2"/>
        <v>176514</v>
      </c>
      <c r="F14" s="8">
        <f t="shared" si="2"/>
        <v>334425</v>
      </c>
      <c r="G14" s="8">
        <f t="shared" si="2"/>
        <v>153315</v>
      </c>
      <c r="H14" s="9">
        <f t="shared" si="2"/>
        <v>181110</v>
      </c>
    </row>
    <row r="15" spans="1:8" ht="14.1" customHeight="1">
      <c r="A15" s="10"/>
      <c r="B15" s="12" t="s">
        <v>13</v>
      </c>
      <c r="C15" s="8">
        <f t="shared" ref="C15:H15" si="3">SUM(C31,C46)</f>
        <v>807876</v>
      </c>
      <c r="D15" s="8">
        <f t="shared" si="3"/>
        <v>519017</v>
      </c>
      <c r="E15" s="8">
        <f t="shared" si="3"/>
        <v>288859</v>
      </c>
      <c r="F15" s="8">
        <f t="shared" si="3"/>
        <v>832630</v>
      </c>
      <c r="G15" s="8">
        <f t="shared" si="3"/>
        <v>521578</v>
      </c>
      <c r="H15" s="9">
        <f t="shared" si="3"/>
        <v>311052</v>
      </c>
    </row>
    <row r="16" spans="1:8" ht="14.1" customHeight="1">
      <c r="A16" s="10"/>
      <c r="B16" s="10" t="s">
        <v>14</v>
      </c>
      <c r="C16" s="8">
        <f t="shared" ref="C16:H16" si="4">SUM(C32,C47)</f>
        <v>11342</v>
      </c>
      <c r="D16" s="8">
        <f t="shared" si="4"/>
        <v>5922</v>
      </c>
      <c r="E16" s="8">
        <f t="shared" si="4"/>
        <v>5420</v>
      </c>
      <c r="F16" s="8">
        <f t="shared" si="4"/>
        <v>7163</v>
      </c>
      <c r="G16" s="8">
        <f t="shared" si="4"/>
        <v>2952</v>
      </c>
      <c r="H16" s="9">
        <f t="shared" si="4"/>
        <v>4211</v>
      </c>
    </row>
    <row r="17" spans="1:9" ht="14.1" customHeight="1">
      <c r="A17" s="10"/>
      <c r="B17" s="10" t="s">
        <v>15</v>
      </c>
      <c r="C17" s="8">
        <f t="shared" ref="C17:H17" si="5">SUM(C33,C48)</f>
        <v>4881</v>
      </c>
      <c r="D17" s="8">
        <f t="shared" si="5"/>
        <v>2774</v>
      </c>
      <c r="E17" s="8">
        <f t="shared" si="5"/>
        <v>2107</v>
      </c>
      <c r="F17" s="8">
        <f t="shared" si="5"/>
        <v>2731</v>
      </c>
      <c r="G17" s="8">
        <f t="shared" si="5"/>
        <v>1864</v>
      </c>
      <c r="H17" s="9">
        <f t="shared" si="5"/>
        <v>867</v>
      </c>
    </row>
    <row r="18" spans="1:9" ht="14.1" customHeight="1">
      <c r="A18" s="10"/>
      <c r="B18" s="10" t="s">
        <v>16</v>
      </c>
      <c r="C18" s="8">
        <f t="shared" ref="C18:H18" si="6">SUM(C34,C49)</f>
        <v>86393</v>
      </c>
      <c r="D18" s="8">
        <f t="shared" si="6"/>
        <v>9882</v>
      </c>
      <c r="E18" s="8">
        <f t="shared" si="6"/>
        <v>76511</v>
      </c>
      <c r="F18" s="8">
        <f t="shared" si="6"/>
        <v>93588</v>
      </c>
      <c r="G18" s="8">
        <f t="shared" si="6"/>
        <v>12837</v>
      </c>
      <c r="H18" s="9">
        <f t="shared" si="6"/>
        <v>80751</v>
      </c>
    </row>
    <row r="19" spans="1:9" ht="14.1" customHeight="1">
      <c r="A19" s="10"/>
      <c r="B19" s="10"/>
      <c r="C19" s="8"/>
      <c r="D19" s="8"/>
      <c r="E19" s="8"/>
      <c r="F19" s="8"/>
      <c r="G19" s="8"/>
      <c r="H19" s="9"/>
    </row>
    <row r="20" spans="1:9" ht="14.1" customHeight="1">
      <c r="A20" s="10" t="s">
        <v>17</v>
      </c>
      <c r="B20" s="10"/>
      <c r="C20" s="8">
        <f t="shared" ref="C20:H20" si="7">SUM(C36,C51)</f>
        <v>573931</v>
      </c>
      <c r="D20" s="8">
        <f t="shared" si="7"/>
        <v>378819</v>
      </c>
      <c r="E20" s="8">
        <f t="shared" si="7"/>
        <v>195112</v>
      </c>
      <c r="F20" s="8">
        <f t="shared" si="7"/>
        <v>572250</v>
      </c>
      <c r="G20" s="8">
        <f t="shared" si="7"/>
        <v>375614</v>
      </c>
      <c r="H20" s="9">
        <f t="shared" si="7"/>
        <v>196636</v>
      </c>
    </row>
    <row r="21" spans="1:9" ht="14.1" customHeight="1">
      <c r="A21" s="10" t="s">
        <v>18</v>
      </c>
      <c r="B21" s="10"/>
      <c r="C21" s="8">
        <f t="shared" ref="C21:H21" si="8">SUM(C37,C52)</f>
        <v>46320</v>
      </c>
      <c r="D21" s="8">
        <f t="shared" si="8"/>
        <v>33543</v>
      </c>
      <c r="E21" s="8">
        <f t="shared" si="8"/>
        <v>12777</v>
      </c>
      <c r="F21" s="8">
        <f t="shared" si="8"/>
        <v>55080</v>
      </c>
      <c r="G21" s="8">
        <f t="shared" si="8"/>
        <v>40500</v>
      </c>
      <c r="H21" s="9">
        <f t="shared" si="8"/>
        <v>14580</v>
      </c>
    </row>
    <row r="22" spans="1:9" ht="14.1" customHeight="1">
      <c r="A22" s="10" t="s">
        <v>19</v>
      </c>
      <c r="B22" s="10"/>
      <c r="C22" s="8">
        <f t="shared" ref="C22:H22" si="9">SUM(C38,C53)</f>
        <v>56909</v>
      </c>
      <c r="D22" s="8">
        <f t="shared" si="9"/>
        <v>28195</v>
      </c>
      <c r="E22" s="8">
        <f t="shared" si="9"/>
        <v>28714</v>
      </c>
      <c r="F22" s="8">
        <f t="shared" si="9"/>
        <v>60156</v>
      </c>
      <c r="G22" s="8">
        <f t="shared" si="9"/>
        <v>28023</v>
      </c>
      <c r="H22" s="9">
        <f t="shared" si="9"/>
        <v>32133</v>
      </c>
    </row>
    <row r="23" spans="1:9" ht="14.1" customHeight="1">
      <c r="A23" s="10" t="s">
        <v>20</v>
      </c>
      <c r="B23" s="10"/>
      <c r="C23" s="8">
        <f t="shared" ref="C23:H23" si="10">SUM(C39,C54)</f>
        <v>193</v>
      </c>
      <c r="D23" s="8">
        <f t="shared" si="10"/>
        <v>64</v>
      </c>
      <c r="E23" s="8">
        <f t="shared" si="10"/>
        <v>129</v>
      </c>
      <c r="F23" s="8">
        <f t="shared" si="10"/>
        <v>41</v>
      </c>
      <c r="G23" s="13" t="s">
        <v>21</v>
      </c>
      <c r="H23" s="9">
        <f t="shared" si="10"/>
        <v>41</v>
      </c>
    </row>
    <row r="24" spans="1:9" ht="14.1" customHeight="1">
      <c r="A24" s="10" t="s">
        <v>22</v>
      </c>
      <c r="B24" s="10"/>
      <c r="C24" s="8">
        <f>C55</f>
        <v>46837</v>
      </c>
      <c r="D24" s="8">
        <f t="shared" ref="D24:H24" si="11">D55</f>
        <v>22282</v>
      </c>
      <c r="E24" s="8">
        <f t="shared" si="11"/>
        <v>24555</v>
      </c>
      <c r="F24" s="8">
        <f t="shared" si="11"/>
        <v>37689</v>
      </c>
      <c r="G24" s="8">
        <f t="shared" si="11"/>
        <v>18675</v>
      </c>
      <c r="H24" s="8">
        <f t="shared" si="11"/>
        <v>19014</v>
      </c>
    </row>
    <row r="25" spans="1:9" ht="14.1" customHeight="1">
      <c r="A25" s="10"/>
      <c r="B25" s="10"/>
      <c r="C25" s="14"/>
      <c r="D25" s="14"/>
      <c r="E25" s="15"/>
      <c r="F25" s="14"/>
      <c r="G25" s="14"/>
      <c r="H25" s="15"/>
    </row>
    <row r="26" spans="1:9" ht="14.1" customHeight="1">
      <c r="A26" s="10"/>
      <c r="B26" s="16" t="s">
        <v>23</v>
      </c>
      <c r="C26" s="17">
        <f>SUM(C28,C36:C39)</f>
        <v>1752028</v>
      </c>
      <c r="D26" s="17">
        <f t="shared" ref="D26:H26" si="12">SUM(D28,D36:D39)</f>
        <v>1038625</v>
      </c>
      <c r="E26" s="17">
        <f t="shared" si="12"/>
        <v>713403</v>
      </c>
      <c r="F26" s="17">
        <f t="shared" si="12"/>
        <v>1842026</v>
      </c>
      <c r="G26" s="17">
        <f t="shared" si="12"/>
        <v>1084621</v>
      </c>
      <c r="H26" s="18">
        <f t="shared" si="12"/>
        <v>757405</v>
      </c>
      <c r="I26" s="27"/>
    </row>
    <row r="27" spans="1:9" ht="14.1" customHeight="1">
      <c r="A27" s="10"/>
      <c r="B27" s="10"/>
      <c r="C27" s="14"/>
      <c r="D27" s="14"/>
      <c r="E27" s="15"/>
      <c r="F27" s="14"/>
      <c r="G27" s="14"/>
      <c r="H27" s="15"/>
    </row>
    <row r="28" spans="1:9" ht="14.1" customHeight="1">
      <c r="A28" s="10" t="s">
        <v>11</v>
      </c>
      <c r="B28" s="10"/>
      <c r="C28" s="17">
        <f>SUM(C30:C34)</f>
        <v>1091255</v>
      </c>
      <c r="D28" s="17">
        <f t="shared" ref="D28:H28" si="13">SUM(D30:D34)</f>
        <v>609390</v>
      </c>
      <c r="E28" s="17">
        <f t="shared" si="13"/>
        <v>481865</v>
      </c>
      <c r="F28" s="17">
        <f t="shared" si="13"/>
        <v>1169326</v>
      </c>
      <c r="G28" s="17">
        <f t="shared" si="13"/>
        <v>652374</v>
      </c>
      <c r="H28" s="18">
        <f t="shared" si="13"/>
        <v>516952</v>
      </c>
    </row>
    <row r="29" spans="1:9" ht="14.1" customHeight="1">
      <c r="A29" s="10"/>
      <c r="B29" s="10"/>
      <c r="C29" s="14"/>
      <c r="D29" s="14"/>
      <c r="E29" s="15"/>
      <c r="F29" s="14"/>
      <c r="G29" s="14"/>
      <c r="H29" s="15"/>
    </row>
    <row r="30" spans="1:9" ht="14.1" customHeight="1">
      <c r="A30" s="10"/>
      <c r="B30" s="10" t="s">
        <v>12</v>
      </c>
      <c r="C30" s="17">
        <f>SUM(D30:E30)</f>
        <v>306037</v>
      </c>
      <c r="D30" s="15">
        <v>138032</v>
      </c>
      <c r="E30" s="15">
        <v>168005</v>
      </c>
      <c r="F30" s="17">
        <f>SUM(G30:H30)</f>
        <v>324460</v>
      </c>
      <c r="G30" s="15">
        <v>149902</v>
      </c>
      <c r="H30" s="15">
        <v>174558</v>
      </c>
    </row>
    <row r="31" spans="1:9" ht="14.1" customHeight="1">
      <c r="A31" s="10"/>
      <c r="B31" s="12" t="s">
        <v>13</v>
      </c>
      <c r="C31" s="17">
        <f t="shared" ref="C31:C39" si="14">SUM(D31:E31)</f>
        <v>693116</v>
      </c>
      <c r="D31" s="15">
        <v>454245</v>
      </c>
      <c r="E31" s="15">
        <v>238871</v>
      </c>
      <c r="F31" s="17">
        <f t="shared" ref="F31:F39" si="15">SUM(G31:H31)</f>
        <v>752558</v>
      </c>
      <c r="G31" s="15">
        <v>485088</v>
      </c>
      <c r="H31" s="15">
        <v>267470</v>
      </c>
    </row>
    <row r="32" spans="1:9" ht="14.1" customHeight="1">
      <c r="A32" s="10"/>
      <c r="B32" s="10" t="s">
        <v>14</v>
      </c>
      <c r="C32" s="17">
        <f t="shared" si="14"/>
        <v>11164</v>
      </c>
      <c r="D32" s="15">
        <v>5783</v>
      </c>
      <c r="E32" s="15">
        <v>5381</v>
      </c>
      <c r="F32" s="17">
        <f t="shared" si="15"/>
        <v>6641</v>
      </c>
      <c r="G32" s="15">
        <v>2952</v>
      </c>
      <c r="H32" s="15">
        <v>3689</v>
      </c>
    </row>
    <row r="33" spans="1:8" ht="14.1" customHeight="1">
      <c r="A33" s="10"/>
      <c r="B33" s="10" t="s">
        <v>15</v>
      </c>
      <c r="C33" s="17">
        <f t="shared" si="14"/>
        <v>4483</v>
      </c>
      <c r="D33" s="15">
        <v>2652</v>
      </c>
      <c r="E33" s="15">
        <v>1831</v>
      </c>
      <c r="F33" s="17">
        <f t="shared" si="15"/>
        <v>2369</v>
      </c>
      <c r="G33" s="15">
        <v>1756</v>
      </c>
      <c r="H33" s="15">
        <v>613</v>
      </c>
    </row>
    <row r="34" spans="1:8" ht="14.1" customHeight="1">
      <c r="A34" s="10"/>
      <c r="B34" s="10" t="s">
        <v>16</v>
      </c>
      <c r="C34" s="17">
        <f t="shared" si="14"/>
        <v>76455</v>
      </c>
      <c r="D34" s="15">
        <v>8678</v>
      </c>
      <c r="E34" s="15">
        <v>67777</v>
      </c>
      <c r="F34" s="17">
        <f t="shared" si="15"/>
        <v>83298</v>
      </c>
      <c r="G34" s="15">
        <v>12676</v>
      </c>
      <c r="H34" s="15">
        <v>70622</v>
      </c>
    </row>
    <row r="35" spans="1:8" ht="14.1" customHeight="1">
      <c r="A35" s="10"/>
      <c r="B35" s="10"/>
      <c r="C35" s="17"/>
      <c r="D35" s="14"/>
      <c r="E35" s="15"/>
      <c r="F35" s="17"/>
      <c r="G35" s="14"/>
      <c r="H35" s="15"/>
    </row>
    <row r="36" spans="1:8" ht="14.1" customHeight="1">
      <c r="A36" s="10" t="s">
        <v>17</v>
      </c>
      <c r="B36" s="10"/>
      <c r="C36" s="17">
        <f t="shared" si="14"/>
        <v>558365</v>
      </c>
      <c r="D36" s="15">
        <v>367913</v>
      </c>
      <c r="E36" s="15">
        <v>190452</v>
      </c>
      <c r="F36" s="17">
        <f t="shared" si="15"/>
        <v>558608</v>
      </c>
      <c r="G36" s="15">
        <v>364799</v>
      </c>
      <c r="H36" s="15">
        <v>193809</v>
      </c>
    </row>
    <row r="37" spans="1:8" ht="14.1" customHeight="1">
      <c r="A37" s="10" t="s">
        <v>18</v>
      </c>
      <c r="B37" s="10"/>
      <c r="C37" s="17">
        <f t="shared" si="14"/>
        <v>45899</v>
      </c>
      <c r="D37" s="15">
        <v>33122</v>
      </c>
      <c r="E37" s="15">
        <v>12777</v>
      </c>
      <c r="F37" s="17">
        <f t="shared" si="15"/>
        <v>54279</v>
      </c>
      <c r="G37" s="15">
        <v>39809</v>
      </c>
      <c r="H37" s="15">
        <v>14470</v>
      </c>
    </row>
    <row r="38" spans="1:8" ht="14.1" customHeight="1">
      <c r="A38" s="10" t="s">
        <v>19</v>
      </c>
      <c r="B38" s="10"/>
      <c r="C38" s="17">
        <f t="shared" si="14"/>
        <v>56316</v>
      </c>
      <c r="D38" s="15">
        <v>28136</v>
      </c>
      <c r="E38" s="15">
        <v>28180</v>
      </c>
      <c r="F38" s="17">
        <f t="shared" si="15"/>
        <v>59772</v>
      </c>
      <c r="G38" s="15">
        <v>27639</v>
      </c>
      <c r="H38" s="15">
        <v>32133</v>
      </c>
    </row>
    <row r="39" spans="1:8" ht="14.1" customHeight="1">
      <c r="A39" s="10" t="s">
        <v>20</v>
      </c>
      <c r="B39" s="10"/>
      <c r="C39" s="17">
        <f t="shared" si="14"/>
        <v>193</v>
      </c>
      <c r="D39" s="15">
        <v>64</v>
      </c>
      <c r="E39" s="15">
        <v>129</v>
      </c>
      <c r="F39" s="17">
        <f t="shared" si="15"/>
        <v>41</v>
      </c>
      <c r="G39" s="13" t="s">
        <v>21</v>
      </c>
      <c r="H39" s="15">
        <v>41</v>
      </c>
    </row>
    <row r="40" spans="1:8" ht="14.1" customHeight="1">
      <c r="A40" s="10"/>
      <c r="B40" s="10"/>
      <c r="C40" s="14"/>
      <c r="D40" s="15"/>
      <c r="E40" s="15"/>
      <c r="F40" s="14"/>
      <c r="G40" s="15"/>
      <c r="H40" s="15"/>
    </row>
    <row r="41" spans="1:8" ht="14.1" customHeight="1">
      <c r="A41" s="10"/>
      <c r="B41" s="19" t="s">
        <v>24</v>
      </c>
      <c r="C41" s="17">
        <f>SUM(C43,C51:C55)</f>
        <v>202076</v>
      </c>
      <c r="D41" s="17">
        <f t="shared" ref="D41:H41" si="16">SUM(D43,D51:D55)</f>
        <v>104781</v>
      </c>
      <c r="E41" s="17">
        <f t="shared" si="16"/>
        <v>97295</v>
      </c>
      <c r="F41" s="17">
        <f t="shared" si="16"/>
        <v>153727</v>
      </c>
      <c r="G41" s="17">
        <f t="shared" si="16"/>
        <v>70737</v>
      </c>
      <c r="H41" s="18">
        <f t="shared" si="16"/>
        <v>82990</v>
      </c>
    </row>
    <row r="42" spans="1:8" ht="13.55" customHeight="1">
      <c r="A42" s="10"/>
      <c r="B42" s="10"/>
      <c r="C42" s="14"/>
      <c r="D42" s="14"/>
      <c r="E42" s="15"/>
      <c r="F42" s="14"/>
      <c r="G42" s="14"/>
      <c r="H42" s="15"/>
    </row>
    <row r="43" spans="1:8" ht="14.1" customHeight="1">
      <c r="A43" s="10" t="s">
        <v>11</v>
      </c>
      <c r="B43" s="10"/>
      <c r="C43" s="17">
        <f>SUM(C45:C49)</f>
        <v>138659</v>
      </c>
      <c r="D43" s="17">
        <f t="shared" ref="D43:H43" si="17">SUM(D45:D49)</f>
        <v>71113</v>
      </c>
      <c r="E43" s="17">
        <f t="shared" si="17"/>
        <v>67546</v>
      </c>
      <c r="F43" s="17">
        <f t="shared" si="17"/>
        <v>101211</v>
      </c>
      <c r="G43" s="17">
        <f t="shared" si="17"/>
        <v>40172</v>
      </c>
      <c r="H43" s="18">
        <f t="shared" si="17"/>
        <v>61039</v>
      </c>
    </row>
    <row r="44" spans="1:8" ht="14.1" customHeight="1">
      <c r="A44" s="10"/>
      <c r="B44" s="10"/>
      <c r="C44" s="14"/>
      <c r="D44" s="14"/>
      <c r="E44" s="15"/>
      <c r="F44" s="14"/>
      <c r="G44" s="14"/>
      <c r="H44" s="15"/>
    </row>
    <row r="45" spans="1:8" ht="14.1" customHeight="1">
      <c r="A45" s="10"/>
      <c r="B45" s="10" t="s">
        <v>12</v>
      </c>
      <c r="C45" s="17">
        <f>SUM(D45:E45)</f>
        <v>13385</v>
      </c>
      <c r="D45" s="15">
        <v>4876</v>
      </c>
      <c r="E45" s="15">
        <v>8509</v>
      </c>
      <c r="F45" s="17">
        <f>SUM(G45:H45)</f>
        <v>9965</v>
      </c>
      <c r="G45" s="15">
        <v>3413</v>
      </c>
      <c r="H45" s="15">
        <v>6552</v>
      </c>
    </row>
    <row r="46" spans="1:8" ht="14.1" customHeight="1">
      <c r="A46" s="10"/>
      <c r="B46" s="12" t="s">
        <v>13</v>
      </c>
      <c r="C46" s="17">
        <f t="shared" ref="C46:C55" si="18">SUM(D46:E46)</f>
        <v>114760</v>
      </c>
      <c r="D46" s="15">
        <v>64772</v>
      </c>
      <c r="E46" s="15">
        <v>49988</v>
      </c>
      <c r="F46" s="17">
        <f t="shared" ref="F46:F55" si="19">SUM(G46:H46)</f>
        <v>80072</v>
      </c>
      <c r="G46" s="15">
        <v>36490</v>
      </c>
      <c r="H46" s="15">
        <v>43582</v>
      </c>
    </row>
    <row r="47" spans="1:8" ht="14.1" customHeight="1">
      <c r="A47" s="10"/>
      <c r="B47" s="10" t="s">
        <v>14</v>
      </c>
      <c r="C47" s="17">
        <f t="shared" si="18"/>
        <v>178</v>
      </c>
      <c r="D47" s="15">
        <v>139</v>
      </c>
      <c r="E47" s="15">
        <v>39</v>
      </c>
      <c r="F47" s="17">
        <f t="shared" si="19"/>
        <v>522</v>
      </c>
      <c r="G47" s="13" t="s">
        <v>21</v>
      </c>
      <c r="H47" s="15">
        <v>522</v>
      </c>
    </row>
    <row r="48" spans="1:8" ht="14.1" customHeight="1">
      <c r="A48" s="10"/>
      <c r="B48" s="10" t="s">
        <v>15</v>
      </c>
      <c r="C48" s="17">
        <f t="shared" si="18"/>
        <v>398</v>
      </c>
      <c r="D48" s="15">
        <v>122</v>
      </c>
      <c r="E48" s="15">
        <v>276</v>
      </c>
      <c r="F48" s="17">
        <f t="shared" si="19"/>
        <v>362</v>
      </c>
      <c r="G48" s="15">
        <v>108</v>
      </c>
      <c r="H48" s="15">
        <v>254</v>
      </c>
    </row>
    <row r="49" spans="1:8" ht="14.1" customHeight="1">
      <c r="A49" s="10"/>
      <c r="B49" s="10" t="s">
        <v>16</v>
      </c>
      <c r="C49" s="17">
        <f t="shared" si="18"/>
        <v>9938</v>
      </c>
      <c r="D49" s="15">
        <v>1204</v>
      </c>
      <c r="E49" s="15">
        <v>8734</v>
      </c>
      <c r="F49" s="17">
        <f t="shared" si="19"/>
        <v>10290</v>
      </c>
      <c r="G49" s="15">
        <v>161</v>
      </c>
      <c r="H49" s="15">
        <v>10129</v>
      </c>
    </row>
    <row r="50" spans="1:8" ht="14.1" customHeight="1">
      <c r="A50" s="10"/>
      <c r="B50" s="10"/>
      <c r="C50" s="17"/>
      <c r="D50" s="14"/>
      <c r="E50" s="15"/>
      <c r="F50" s="17"/>
      <c r="G50" s="14"/>
      <c r="H50" s="15"/>
    </row>
    <row r="51" spans="1:8" ht="14.1" customHeight="1">
      <c r="A51" s="10" t="s">
        <v>17</v>
      </c>
      <c r="B51" s="10"/>
      <c r="C51" s="17">
        <f t="shared" si="18"/>
        <v>15566</v>
      </c>
      <c r="D51" s="15">
        <v>10906</v>
      </c>
      <c r="E51" s="15">
        <v>4660</v>
      </c>
      <c r="F51" s="17">
        <f t="shared" si="19"/>
        <v>13642</v>
      </c>
      <c r="G51" s="15">
        <v>10815</v>
      </c>
      <c r="H51" s="15">
        <v>2827</v>
      </c>
    </row>
    <row r="52" spans="1:8" ht="14.1" customHeight="1">
      <c r="A52" s="10" t="s">
        <v>18</v>
      </c>
      <c r="B52" s="10"/>
      <c r="C52" s="17">
        <f t="shared" si="18"/>
        <v>421</v>
      </c>
      <c r="D52" s="15">
        <v>421</v>
      </c>
      <c r="E52" s="20">
        <v>0</v>
      </c>
      <c r="F52" s="17">
        <f t="shared" si="19"/>
        <v>801</v>
      </c>
      <c r="G52" s="15">
        <v>691</v>
      </c>
      <c r="H52" s="20">
        <v>110</v>
      </c>
    </row>
    <row r="53" spans="1:8" ht="14.1" customHeight="1">
      <c r="A53" s="10" t="s">
        <v>19</v>
      </c>
      <c r="B53" s="10"/>
      <c r="C53" s="17">
        <f t="shared" si="18"/>
        <v>593</v>
      </c>
      <c r="D53" s="15">
        <v>59</v>
      </c>
      <c r="E53" s="15">
        <v>534</v>
      </c>
      <c r="F53" s="17">
        <f t="shared" si="19"/>
        <v>384</v>
      </c>
      <c r="G53" s="15">
        <v>384</v>
      </c>
      <c r="H53" s="20">
        <v>0</v>
      </c>
    </row>
    <row r="54" spans="1:8" ht="14.1" customHeight="1">
      <c r="A54" s="10" t="s">
        <v>20</v>
      </c>
      <c r="B54" s="10"/>
      <c r="C54" s="17"/>
      <c r="D54" s="20">
        <v>0</v>
      </c>
      <c r="E54" s="20">
        <v>0</v>
      </c>
      <c r="F54" s="17"/>
      <c r="G54" s="20">
        <v>0</v>
      </c>
      <c r="H54" s="20">
        <v>0</v>
      </c>
    </row>
    <row r="55" spans="1:8" ht="14.1" customHeight="1">
      <c r="A55" s="10" t="s">
        <v>22</v>
      </c>
      <c r="B55" s="10"/>
      <c r="C55" s="17">
        <f t="shared" si="18"/>
        <v>46837</v>
      </c>
      <c r="D55" s="15">
        <v>22282</v>
      </c>
      <c r="E55" s="15">
        <v>24555</v>
      </c>
      <c r="F55" s="17">
        <f t="shared" si="19"/>
        <v>37689</v>
      </c>
      <c r="G55" s="15">
        <v>18675</v>
      </c>
      <c r="H55" s="15">
        <v>19014</v>
      </c>
    </row>
    <row r="56" spans="1:8" ht="6.8" customHeight="1">
      <c r="A56" s="21"/>
      <c r="B56" s="22"/>
      <c r="C56" s="23"/>
      <c r="D56" s="23"/>
      <c r="E56" s="23"/>
      <c r="F56" s="23"/>
      <c r="G56" s="23"/>
      <c r="H56" s="24"/>
    </row>
    <row r="57" spans="1:8" ht="15.7" customHeight="1">
      <c r="A57" s="25" t="s">
        <v>25</v>
      </c>
      <c r="B57" s="25"/>
      <c r="C57" s="26"/>
      <c r="D57" s="26"/>
      <c r="E57" s="26"/>
      <c r="F57" s="26"/>
      <c r="G57" s="26"/>
      <c r="H57" s="26"/>
    </row>
    <row r="58" spans="1:8" ht="11.25" customHeight="1">
      <c r="A58" s="28" t="s">
        <v>26</v>
      </c>
    </row>
  </sheetData>
  <mergeCells count="8">
    <mergeCell ref="A10:B10"/>
    <mergeCell ref="A5:B8"/>
    <mergeCell ref="C5:H6"/>
    <mergeCell ref="A1:H1"/>
    <mergeCell ref="A2:H2"/>
    <mergeCell ref="A3:H3"/>
    <mergeCell ref="C7:E7"/>
    <mergeCell ref="F7:H7"/>
  </mergeCells>
  <printOptions horizontalCentered="1"/>
  <pageMargins left="0.59055118110236204" right="0.59055118110236204" top="0.98425196850393704" bottom="1.0629921259842501" header="0" footer="0.27559055118110198"/>
  <pageSetup scale="80" firstPageNumber="14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</vt:lpstr>
      <vt:lpstr>'Cuadro 5'!Área_de_impresión</vt:lpstr>
      <vt:lpstr>'Cuadro 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Córdoba</dc:creator>
  <cp:lastModifiedBy>VIRNA TEJADA</cp:lastModifiedBy>
  <cp:lastPrinted>2024-11-29T16:15:00Z</cp:lastPrinted>
  <dcterms:created xsi:type="dcterms:W3CDTF">2022-06-23T19:33:00Z</dcterms:created>
  <dcterms:modified xsi:type="dcterms:W3CDTF">2025-04-09T19:42:41Z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8368A1816A2540618F360DAD0089D71E_12</vt:lpwstr>
  </property>
  <property fmtid="{D5CDD505-2E9C-101B-9397-08002B2CF9AE}" pid="3" name="KSOProductBuildVer">
    <vt:lpwstr>3082-12.2.0.20782</vt:lpwstr>
  </property>
</Properties>
</file>